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0C459F1-B27F-4E06-8D1A-DD67C26252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5" l="1"/>
  <c r="AQ8" i="5" l="1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K8" i="5"/>
  <c r="I8" i="5"/>
  <c r="H8" i="5"/>
  <c r="G8" i="5"/>
  <c r="F8" i="5"/>
  <c r="E8" i="5"/>
  <c r="AR8" i="5" l="1"/>
  <c r="AF8" i="5"/>
  <c r="I13" i="5"/>
  <c r="K12" i="5"/>
  <c r="G12" i="5"/>
  <c r="F12" i="5"/>
  <c r="H12" i="5" l="1"/>
  <c r="E12" i="5"/>
  <c r="G13" i="5"/>
  <c r="G14" i="5" s="1"/>
  <c r="E13" i="5"/>
  <c r="O13" i="5" s="1"/>
  <c r="K13" i="5"/>
  <c r="K14" i="5" s="1"/>
  <c r="F13" i="5"/>
  <c r="H13" i="5"/>
  <c r="H14" i="5" s="1"/>
  <c r="I12" i="5"/>
  <c r="F14" i="5" l="1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<sst xmlns="http://schemas.openxmlformats.org/spreadsheetml/2006/main" count="75" uniqueCount="32">
  <si>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</si>
  <si>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</si>
  <si>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</si>
  <si>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</si>
  <si>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</si>
  <si>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</si>
  <si>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</si>
  <si>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</si>
  <si>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</si>
  <si>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</si>
  <si>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</si>
  <si>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</si>
  <si>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</si>
  <si>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</si>
  <si>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</si>
  <si>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</si>
  <si>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</si>
  <si>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</si>
  <si>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</si>
  <si>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</si>
  <si>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</si>
  <si>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</si>
  <si>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</si>
  <si>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</si>
  <si>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SiiPe  2</t>
  </si>
  <si>
    <t>SiiPe = Siilinjärven Pesis  (1987),  kasvattajaseura</t>
  </si>
  <si>
    <t>6.</t>
  </si>
  <si>
    <t>Jesse Jormalainen</t>
  </si>
  <si>
    <t>13.2.1997   Siilinjärvi</t>
  </si>
  <si>
    <t>3.</t>
  </si>
  <si>
    <t>5.</t>
  </si>
  <si>
    <t>SiiPe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</si>
</sst>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4"/>
      <c r="D2" s="55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6" t="s">
        <v>12</v>
      </c>
      <c r="Y2" s="57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8"/>
      <c r="W4" s="18"/>
      <c r="X4" s="12">
        <v>2020</v>
      </c>
      <c r="Y4" s="12" t="s">
        <v>26</v>
      </c>
      <c r="Z4" s="1" t="s">
        <v>24</v>
      </c>
      <c r="AA4" s="12">
        <v>5</v>
      </c>
      <c r="AB4" s="12">
        <v>0</v>
      </c>
      <c r="AC4" s="12">
        <v>1</v>
      </c>
      <c r="AD4" s="12">
        <v>2</v>
      </c>
      <c r="AE4" s="12">
        <v>10</v>
      </c>
      <c r="AF4" s="31">
        <v>0.52629999999999999</v>
      </c>
      <c r="AG4" s="18">
        <v>19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8"/>
      <c r="W5" s="18"/>
      <c r="X5" s="64">
        <v>2021</v>
      </c>
      <c r="Y5" s="64" t="s">
        <v>29</v>
      </c>
      <c r="Z5" s="65" t="s">
        <v>24</v>
      </c>
      <c r="AA5" s="64">
        <v>11</v>
      </c>
      <c r="AB5" s="64">
        <v>1</v>
      </c>
      <c r="AC5" s="64">
        <v>2</v>
      </c>
      <c r="AD5" s="64">
        <v>15</v>
      </c>
      <c r="AE5" s="64">
        <v>52</v>
      </c>
      <c r="AF5" s="66">
        <v>0.61899999999999999</v>
      </c>
      <c r="AG5" s="67">
        <v>84</v>
      </c>
      <c r="AH5" s="7"/>
      <c r="AI5" s="7"/>
      <c r="AJ5" s="7"/>
      <c r="AK5" s="7"/>
      <c r="AL5" s="16"/>
      <c r="AM5" s="12">
        <v>2</v>
      </c>
      <c r="AN5" s="12">
        <v>0</v>
      </c>
      <c r="AO5" s="13">
        <v>0</v>
      </c>
      <c r="AP5" s="12">
        <v>0</v>
      </c>
      <c r="AQ5" s="12">
        <v>3</v>
      </c>
      <c r="AR5" s="68">
        <v>0.5</v>
      </c>
      <c r="AS5" s="10">
        <v>6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8"/>
      <c r="W6" s="18"/>
      <c r="X6" s="64">
        <v>2022</v>
      </c>
      <c r="Y6" s="64" t="s">
        <v>30</v>
      </c>
      <c r="Z6" s="65" t="s">
        <v>31</v>
      </c>
      <c r="AA6" s="64">
        <v>14</v>
      </c>
      <c r="AB6" s="64">
        <v>0</v>
      </c>
      <c r="AC6" s="64">
        <v>3</v>
      </c>
      <c r="AD6" s="64">
        <v>13</v>
      </c>
      <c r="AE6" s="64">
        <v>37</v>
      </c>
      <c r="AF6" s="66">
        <v>0.48680000000000001</v>
      </c>
      <c r="AG6" s="67">
        <v>76</v>
      </c>
      <c r="AH6" s="40"/>
      <c r="AI6" s="7"/>
      <c r="AJ6" s="7"/>
      <c r="AK6" s="7"/>
      <c r="AL6" s="10"/>
      <c r="AM6" s="12"/>
      <c r="AN6" s="12"/>
      <c r="AO6" s="13"/>
      <c r="AP6" s="12"/>
      <c r="AQ6" s="12"/>
      <c r="AR6" s="68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P7" s="10"/>
      <c r="Q7" s="12"/>
      <c r="R7" s="12"/>
      <c r="S7" s="13"/>
      <c r="T7" s="12"/>
      <c r="U7" s="12"/>
      <c r="V7" s="58"/>
      <c r="W7" s="18"/>
      <c r="X7" s="12">
        <v>2023</v>
      </c>
      <c r="Y7" s="12" t="s">
        <v>26</v>
      </c>
      <c r="Z7" s="1" t="s">
        <v>31</v>
      </c>
      <c r="AA7" s="12">
        <v>12</v>
      </c>
      <c r="AB7" s="12">
        <v>0</v>
      </c>
      <c r="AC7" s="12">
        <v>1</v>
      </c>
      <c r="AD7" s="12">
        <v>6</v>
      </c>
      <c r="AE7" s="12">
        <v>37</v>
      </c>
      <c r="AF7" s="69">
        <v>0.5</v>
      </c>
      <c r="AG7" s="10">
        <v>74</v>
      </c>
      <c r="AH7" s="7"/>
      <c r="AI7" s="7"/>
      <c r="AJ7" s="7"/>
      <c r="AK7" s="7"/>
      <c r="AL7" s="16"/>
      <c r="AM7" s="12"/>
      <c r="AN7" s="12"/>
      <c r="AO7" s="12"/>
      <c r="AP7" s="12"/>
      <c r="AQ7" s="12"/>
      <c r="AR7" s="12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0" t="s">
        <v>13</v>
      </c>
      <c r="C8" s="61"/>
      <c r="D8" s="62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SUM(K7:K7)</f>
        <v>0</v>
      </c>
      <c r="L8" s="17"/>
      <c r="M8" s="28"/>
      <c r="N8" s="41"/>
      <c r="O8" s="42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63" t="s">
        <v>13</v>
      </c>
      <c r="Y8" s="11"/>
      <c r="Z8" s="9"/>
      <c r="AA8" s="35">
        <f>SUM(AA4:AA7)</f>
        <v>42</v>
      </c>
      <c r="AB8" s="35">
        <f>SUM(AB4:AB7)</f>
        <v>1</v>
      </c>
      <c r="AC8" s="35">
        <f>SUM(AC4:AC7)</f>
        <v>7</v>
      </c>
      <c r="AD8" s="35">
        <f>SUM(AD4:AD7)</f>
        <v>36</v>
      </c>
      <c r="AE8" s="35">
        <f>SUM(AE4:AE7)</f>
        <v>136</v>
      </c>
      <c r="AF8" s="36">
        <f>PRODUCT(AE8/AG8)</f>
        <v>0.53754940711462451</v>
      </c>
      <c r="AG8" s="20">
        <f>SUM(AG4:AG7)</f>
        <v>253</v>
      </c>
      <c r="AH8" s="17"/>
      <c r="AI8" s="28"/>
      <c r="AJ8" s="41"/>
      <c r="AK8" s="42"/>
      <c r="AL8" s="10"/>
      <c r="AM8" s="35">
        <f>SUM(AM4:AM7)</f>
        <v>2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3</v>
      </c>
      <c r="AR8" s="36">
        <f>PRODUCT(AQ8/AS8)</f>
        <v>0.5</v>
      </c>
      <c r="AS8" s="38">
        <f>SUM(AS4:AS7)</f>
        <v>6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7" t="s">
        <v>16</v>
      </c>
      <c r="C10" s="48"/>
      <c r="D10" s="49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3" t="s">
        <v>25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0" t="s">
        <v>15</v>
      </c>
      <c r="C11" s="3"/>
      <c r="D11" s="51"/>
      <c r="E11" s="46">
        <v>0</v>
      </c>
      <c r="F11" s="46">
        <v>0</v>
      </c>
      <c r="G11" s="46">
        <v>0</v>
      </c>
      <c r="H11" s="46">
        <v>0</v>
      </c>
      <c r="I11" s="46">
        <v>0</v>
      </c>
      <c r="J11" s="59">
        <v>0</v>
      </c>
      <c r="K11" s="16"/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53"/>
      <c r="U11" s="10"/>
      <c r="V11" s="10"/>
      <c r="W11" s="10"/>
      <c r="X11" s="10"/>
      <c r="Y11" s="10"/>
      <c r="Z11" s="10"/>
      <c r="AA11" s="10"/>
      <c r="AB11" s="10"/>
      <c r="AC11" s="10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6">
        <f>PRODUCT(E8+Q8)</f>
        <v>0</v>
      </c>
      <c r="F12" s="46">
        <f>PRODUCT(F8+R8)</f>
        <v>0</v>
      </c>
      <c r="G12" s="46">
        <f>PRODUCT(G8+S8)</f>
        <v>0</v>
      </c>
      <c r="H12" s="46">
        <f>PRODUCT(H8+T8)</f>
        <v>0</v>
      </c>
      <c r="I12" s="46">
        <f>PRODUCT(I8+U8)</f>
        <v>0</v>
      </c>
      <c r="J12" s="59">
        <v>0</v>
      </c>
      <c r="K12" s="16">
        <f>PRODUCT(K8+W8)</f>
        <v>0</v>
      </c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6">
        <f>PRODUCT(AA8+AM8)</f>
        <v>44</v>
      </c>
      <c r="F13" s="46">
        <f>PRODUCT(AB8+AN8)</f>
        <v>1</v>
      </c>
      <c r="G13" s="46">
        <f>PRODUCT(AC8+AO8)</f>
        <v>7</v>
      </c>
      <c r="H13" s="46">
        <f>PRODUCT(AD8+AP8)</f>
        <v>36</v>
      </c>
      <c r="I13" s="46">
        <f>PRODUCT(AE8+AQ8)</f>
        <v>139</v>
      </c>
      <c r="J13" s="59">
        <f>PRODUCT(I13/K13)</f>
        <v>0.53667953667953672</v>
      </c>
      <c r="K13" s="10">
        <f>PRODUCT(AG8+AS8)</f>
        <v>259</v>
      </c>
      <c r="L13" s="52">
        <f>PRODUCT((F13+G13)/E13)</f>
        <v>0.18181818181818182</v>
      </c>
      <c r="M13" s="52">
        <f>PRODUCT(H13/E13)</f>
        <v>0.81818181818181823</v>
      </c>
      <c r="N13" s="52">
        <f>PRODUCT((F13+G13+H13)/E13)</f>
        <v>1</v>
      </c>
      <c r="O13" s="52">
        <f>PRODUCT(I13/E13)</f>
        <v>3.1590909090909092</v>
      </c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3" t="s">
        <v>13</v>
      </c>
      <c r="C14" s="44"/>
      <c r="D14" s="45"/>
      <c r="E14" s="46">
        <f>SUM(E11:E13)</f>
        <v>44</v>
      </c>
      <c r="F14" s="46">
        <f t="shared" ref="F14:I14" si="0">SUM(F11:F13)</f>
        <v>1</v>
      </c>
      <c r="G14" s="46">
        <f t="shared" si="0"/>
        <v>7</v>
      </c>
      <c r="H14" s="46">
        <f t="shared" si="0"/>
        <v>36</v>
      </c>
      <c r="I14" s="46">
        <f t="shared" si="0"/>
        <v>139</v>
      </c>
      <c r="J14" s="59">
        <f>PRODUCT(I14/K14)</f>
        <v>0.53667953667953672</v>
      </c>
      <c r="K14" s="16">
        <f>SUM(K11:K13)</f>
        <v>259</v>
      </c>
      <c r="L14" s="52">
        <f>PRODUCT((F14+G14)/E14)</f>
        <v>0.18181818181818182</v>
      </c>
      <c r="M14" s="52">
        <f>PRODUCT(H14/E14)</f>
        <v>0.81818181818181823</v>
      </c>
      <c r="N14" s="52">
        <f>PRODUCT((F14+G14+H14)/E14)</f>
        <v>1</v>
      </c>
      <c r="O14" s="52">
        <f>PRODUCT(I14/E14)</f>
        <v>3.1590909090909092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0"/>
      <c r="AI179" s="10"/>
      <c r="AJ179" s="10"/>
      <c r="AK179" s="10"/>
      <c r="AL179" s="10"/>
    </row>
  </sheetData>
  <sortState xmlns:xlrd2="http://schemas.microsoft.com/office/spreadsheetml/2017/richdata2" ref="X6:AP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2023-09-02T12:50:11Z</dcterms:modified>
</cp:coreProperties>
</file>